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9990" windowHeight="835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<sst xmlns="http://schemas.openxmlformats.org/spreadsheetml/2006/main" count="93" uniqueCount="63">
  <si>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</si>
  <si>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</si>
  <si>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</si>
  <si>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</si>
  <si>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</si>
  <si>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</si>
  <si>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</si>
  <si>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</si>
  <si>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</si>
  <si>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</si>
  <si>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</si>
  <si>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</si>
  <si>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</si>
  <si>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</si>
  <si>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</si>
  <si>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</si>
  <si>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</si>
  <si>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</si>
  <si>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</si>
  <si>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</si>
  <si>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</si>
  <si>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</si>
  <si>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</si>
  <si>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</si>
  <si>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</si>
  <si>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</si>
  <si>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</si>
  <si>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</si>
  <si>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</si>
  <si>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</si>
  <si>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</si>
  <si>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</si>
  <si>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</si>
  <si>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</si>
  <si>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</si>
  <si>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</si>
  <si>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</si>
  <si>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</si>
  <si>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</si>
  <si>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</si>
  <si>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</si>
  <si>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</si>
  <si>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за период с 01.01.2020 по  31.03.2020 года</t>
  </si>
  <si>
    <t>Приложение №1</t>
  </si>
  <si>
    <t>к решению Думы Усть-Ницинского сельского поселения</t>
  </si>
  <si>
    <t>18210102000010000110</t>
  </si>
  <si>
    <t>18210501011010000110</t>
  </si>
  <si>
    <t>18210501021010000110</t>
  </si>
  <si>
    <t>18210601030100000110</t>
  </si>
  <si>
    <t>18210606033100000110</t>
  </si>
  <si>
    <t>18210606043100000110</t>
  </si>
  <si>
    <t>92011105035100001120</t>
  </si>
  <si>
    <t>92011105025100001120</t>
  </si>
  <si>
    <t>92011109045100004120</t>
  </si>
  <si>
    <t>92011302995100007130</t>
  </si>
  <si>
    <t>92011701050100000180</t>
  </si>
  <si>
    <t>90120216001100000150</t>
  </si>
  <si>
    <t>92020235118100000150</t>
  </si>
  <si>
    <t>92020235120100000150</t>
  </si>
  <si>
    <t>92020240014100000150</t>
  </si>
  <si>
    <t>92020249999100000150</t>
  </si>
  <si>
    <t>92020230024100000150</t>
  </si>
  <si>
    <t>от "27" апреля 2020 года № 00-НПА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</si>
</sst>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44" fontId="2" fillId="32" borderId="13" xfId="42" applyFont="1" applyFill="1" applyBorder="1" applyAlignment="1">
      <alignment horizontal="left" vertical="top" shrinkToFit="1"/>
    </xf>
    <xf numFmtId="44" fontId="2" fillId="32" borderId="14" xfId="42" applyFont="1" applyFill="1" applyBorder="1" applyAlignment="1">
      <alignment horizontal="left" vertical="top" shrinkToFit="1"/>
    </xf>
    <xf numFmtId="44" fontId="2" fillId="32" borderId="15" xfId="42" applyFont="1" applyFill="1" applyBorder="1" applyAlignment="1">
      <alignment horizontal="left" vertical="top" shrinkToFi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3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showZeros="0" tabSelected="1" zoomScalePageLayoutView="0" workbookViewId="0" topLeftCell="A1">
      <selection activeCell="AA3" sqref="AA3:AG3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27:33" ht="12.75">
      <c r="AA1" s="34" t="s">
        <v>43</v>
      </c>
      <c r="AB1" s="34"/>
      <c r="AC1" s="34"/>
      <c r="AD1" s="34"/>
      <c r="AE1" s="34"/>
      <c r="AF1" s="34"/>
      <c r="AG1" s="34"/>
    </row>
    <row r="2" spans="1:37" ht="12.75" customHeight="1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9" t="s">
        <v>62</v>
      </c>
      <c r="AB3" s="29"/>
      <c r="AC3" s="29"/>
      <c r="AD3" s="29"/>
      <c r="AE3" s="29"/>
      <c r="AF3" s="29"/>
      <c r="AG3" s="29"/>
      <c r="AH3" s="1"/>
      <c r="AI3" s="1"/>
      <c r="AJ3" s="1"/>
      <c r="AK3" s="1"/>
    </row>
    <row r="4" spans="1:37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15" customHeight="1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2"/>
      <c r="AK5" s="2"/>
    </row>
    <row r="6" spans="1:37" ht="15.75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"/>
      <c r="AK6" s="3"/>
    </row>
    <row r="7" spans="1:37" ht="12.7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26.25" customHeight="1">
      <c r="A8" s="17" t="s">
        <v>1</v>
      </c>
      <c r="B8" s="17" t="s">
        <v>2</v>
      </c>
      <c r="C8" s="17" t="s">
        <v>3</v>
      </c>
      <c r="D8" s="17" t="s">
        <v>3</v>
      </c>
      <c r="E8" s="17" t="s">
        <v>3</v>
      </c>
      <c r="F8" s="19" t="s">
        <v>4</v>
      </c>
      <c r="G8" s="20"/>
      <c r="H8" s="21"/>
      <c r="I8" s="19" t="s">
        <v>5</v>
      </c>
      <c r="J8" s="20"/>
      <c r="K8" s="21"/>
      <c r="L8" s="17" t="s">
        <v>3</v>
      </c>
      <c r="M8" s="17" t="s">
        <v>3</v>
      </c>
      <c r="N8" s="17" t="s">
        <v>3</v>
      </c>
      <c r="O8" s="17" t="s">
        <v>3</v>
      </c>
      <c r="P8" s="17" t="s">
        <v>3</v>
      </c>
      <c r="Q8" s="17" t="s">
        <v>3</v>
      </c>
      <c r="R8" s="17" t="s">
        <v>6</v>
      </c>
      <c r="S8" s="17" t="s">
        <v>3</v>
      </c>
      <c r="T8" s="17" t="s">
        <v>3</v>
      </c>
      <c r="U8" s="17" t="s">
        <v>3</v>
      </c>
      <c r="V8" s="17" t="s">
        <v>3</v>
      </c>
      <c r="W8" s="17" t="s">
        <v>3</v>
      </c>
      <c r="X8" s="17" t="s">
        <v>3</v>
      </c>
      <c r="Y8" s="19" t="s">
        <v>7</v>
      </c>
      <c r="Z8" s="20"/>
      <c r="AA8" s="21"/>
      <c r="AB8" s="19" t="s">
        <v>8</v>
      </c>
      <c r="AC8" s="20"/>
      <c r="AD8" s="21"/>
      <c r="AE8" s="4" t="s">
        <v>3</v>
      </c>
      <c r="AF8" s="19" t="s">
        <v>9</v>
      </c>
      <c r="AG8" s="21"/>
      <c r="AH8" s="19" t="s">
        <v>10</v>
      </c>
      <c r="AI8" s="21"/>
      <c r="AJ8" s="19" t="s">
        <v>11</v>
      </c>
      <c r="AK8" s="21"/>
    </row>
    <row r="9" spans="1:37" ht="12.75">
      <c r="A9" s="18"/>
      <c r="B9" s="18"/>
      <c r="C9" s="18"/>
      <c r="D9" s="18"/>
      <c r="E9" s="18"/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4" t="s">
        <v>3</v>
      </c>
      <c r="Z9" s="4" t="s">
        <v>3</v>
      </c>
      <c r="AA9" s="4" t="s">
        <v>12</v>
      </c>
      <c r="AB9" s="4" t="s">
        <v>3</v>
      </c>
      <c r="AC9" s="4" t="s">
        <v>3</v>
      </c>
      <c r="AD9" s="4" t="s">
        <v>3</v>
      </c>
      <c r="AE9" s="4"/>
      <c r="AF9" s="4" t="s">
        <v>13</v>
      </c>
      <c r="AG9" s="4" t="s">
        <v>14</v>
      </c>
      <c r="AH9" s="4" t="s">
        <v>3</v>
      </c>
      <c r="AI9" s="4" t="s">
        <v>3</v>
      </c>
      <c r="AJ9" s="4" t="s">
        <v>3</v>
      </c>
      <c r="AK9" s="4" t="s">
        <v>3</v>
      </c>
    </row>
    <row r="10" spans="1:37" ht="17.25" customHeight="1">
      <c r="A10" s="5" t="s">
        <v>45</v>
      </c>
      <c r="B10" s="6" t="s">
        <v>23</v>
      </c>
      <c r="C10" s="5" t="s">
        <v>15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0</v>
      </c>
      <c r="P10" s="8">
        <v>559000</v>
      </c>
      <c r="Q10" s="8">
        <v>0</v>
      </c>
      <c r="R10" s="8">
        <v>364000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123484.92</v>
      </c>
      <c r="AA10" s="8">
        <v>76637.25</v>
      </c>
      <c r="AB10" s="8">
        <v>0</v>
      </c>
      <c r="AC10" s="8">
        <v>123484.92</v>
      </c>
      <c r="AD10" s="8">
        <v>123484.92</v>
      </c>
      <c r="AE10" s="8">
        <v>123484.92</v>
      </c>
      <c r="AF10" s="8">
        <f aca="true" t="shared" si="0" ref="AF10:AF29">R10-AA10</f>
        <v>287362.75</v>
      </c>
      <c r="AG10" s="9">
        <f aca="true" t="shared" si="1" ref="AG10:AG29">AA10/R10</f>
        <v>0.2105418956043956</v>
      </c>
      <c r="AH10" s="8">
        <v>-123484.92</v>
      </c>
      <c r="AI10" s="9"/>
      <c r="AJ10" s="8">
        <v>0</v>
      </c>
      <c r="AK10" s="9"/>
    </row>
    <row r="11" spans="1:37" ht="27" customHeight="1">
      <c r="A11" s="5" t="str">
        <f>'[1]Документ (1)'!$A$10</f>
        <v>10010302000010000110</v>
      </c>
      <c r="B11" s="6" t="str">
        <f>'[1]Документ (1)'!$B$10</f>
        <v>Акцизы по подакцизным товарам (продукции), производимым на территории РФ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8286000</v>
      </c>
      <c r="S11" s="8"/>
      <c r="T11" s="8"/>
      <c r="U11" s="8"/>
      <c r="V11" s="8"/>
      <c r="W11" s="8"/>
      <c r="X11" s="8"/>
      <c r="Y11" s="8"/>
      <c r="Z11" s="8"/>
      <c r="AA11" s="8">
        <v>1879862.65</v>
      </c>
      <c r="AB11" s="8"/>
      <c r="AC11" s="8"/>
      <c r="AD11" s="8"/>
      <c r="AE11" s="8"/>
      <c r="AF11" s="8">
        <f t="shared" si="0"/>
        <v>6406137.35</v>
      </c>
      <c r="AG11" s="9">
        <f t="shared" si="1"/>
        <v>0.22687215182235093</v>
      </c>
      <c r="AH11" s="8"/>
      <c r="AI11" s="9"/>
      <c r="AJ11" s="8"/>
      <c r="AK11" s="9"/>
    </row>
    <row r="12" spans="1:37" ht="33.75" customHeight="1">
      <c r="A12" s="5" t="s">
        <v>46</v>
      </c>
      <c r="B12" s="15" t="s">
        <v>29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454000</v>
      </c>
      <c r="S12" s="8"/>
      <c r="T12" s="8"/>
      <c r="U12" s="8"/>
      <c r="V12" s="8"/>
      <c r="W12" s="8"/>
      <c r="X12" s="8"/>
      <c r="Y12" s="8"/>
      <c r="Z12" s="8"/>
      <c r="AA12" s="8">
        <v>68433.38</v>
      </c>
      <c r="AB12" s="8"/>
      <c r="AC12" s="8"/>
      <c r="AD12" s="8"/>
      <c r="AE12" s="8"/>
      <c r="AF12" s="8">
        <f t="shared" si="0"/>
        <v>385566.62</v>
      </c>
      <c r="AG12" s="9">
        <f t="shared" si="1"/>
        <v>0.15073431718061675</v>
      </c>
      <c r="AH12" s="8"/>
      <c r="AI12" s="9"/>
      <c r="AJ12" s="8"/>
      <c r="AK12" s="9"/>
    </row>
    <row r="13" spans="1:37" ht="41.25" customHeight="1">
      <c r="A13" s="5" t="s">
        <v>47</v>
      </c>
      <c r="B13" s="15" t="s">
        <v>30</v>
      </c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/>
      <c r="P13" s="8"/>
      <c r="Q13" s="8"/>
      <c r="R13" s="8">
        <v>135000</v>
      </c>
      <c r="S13" s="8"/>
      <c r="T13" s="8"/>
      <c r="U13" s="8"/>
      <c r="V13" s="8"/>
      <c r="W13" s="8"/>
      <c r="X13" s="8"/>
      <c r="Y13" s="8"/>
      <c r="Z13" s="8"/>
      <c r="AA13" s="8">
        <v>27069.63</v>
      </c>
      <c r="AB13" s="8"/>
      <c r="AC13" s="8"/>
      <c r="AD13" s="8"/>
      <c r="AE13" s="8"/>
      <c r="AF13" s="8">
        <f t="shared" si="0"/>
        <v>107930.37</v>
      </c>
      <c r="AG13" s="9">
        <f t="shared" si="1"/>
        <v>0.2005157777777778</v>
      </c>
      <c r="AH13" s="8"/>
      <c r="AI13" s="9"/>
      <c r="AJ13" s="8"/>
      <c r="AK13" s="9"/>
    </row>
    <row r="14" spans="1:37" ht="43.5" customHeight="1">
      <c r="A14" s="5" t="s">
        <v>48</v>
      </c>
      <c r="B14" s="6" t="s">
        <v>24</v>
      </c>
      <c r="C14" s="5" t="s">
        <v>16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346000</v>
      </c>
      <c r="Q14" s="8">
        <v>0</v>
      </c>
      <c r="R14" s="8">
        <v>760000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12479.61</v>
      </c>
      <c r="AA14" s="8">
        <v>54588.89</v>
      </c>
      <c r="AB14" s="8">
        <v>0</v>
      </c>
      <c r="AC14" s="8">
        <v>12479.61</v>
      </c>
      <c r="AD14" s="8">
        <v>12479.61</v>
      </c>
      <c r="AE14" s="8">
        <v>12479.61</v>
      </c>
      <c r="AF14" s="8">
        <f t="shared" si="0"/>
        <v>705411.11</v>
      </c>
      <c r="AG14" s="9">
        <f t="shared" si="1"/>
        <v>0.07182748684210526</v>
      </c>
      <c r="AH14" s="8">
        <v>-12479.61</v>
      </c>
      <c r="AI14" s="9"/>
      <c r="AJ14" s="8">
        <v>0</v>
      </c>
      <c r="AK14" s="9"/>
    </row>
    <row r="15" spans="1:37" ht="38.25">
      <c r="A15" s="5" t="s">
        <v>49</v>
      </c>
      <c r="B15" s="6" t="s">
        <v>31</v>
      </c>
      <c r="C15" s="5" t="s">
        <v>17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129000</v>
      </c>
      <c r="Q15" s="8">
        <v>0</v>
      </c>
      <c r="R15" s="8">
        <v>392000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254878.93</v>
      </c>
      <c r="AA15" s="8">
        <v>103188.14</v>
      </c>
      <c r="AB15" s="8">
        <v>0</v>
      </c>
      <c r="AC15" s="8">
        <v>254878.93</v>
      </c>
      <c r="AD15" s="8">
        <v>254878.93</v>
      </c>
      <c r="AE15" s="8">
        <v>254878.93</v>
      </c>
      <c r="AF15" s="8">
        <f t="shared" si="0"/>
        <v>288811.86</v>
      </c>
      <c r="AG15" s="9">
        <f t="shared" si="1"/>
        <v>0.2632350510204082</v>
      </c>
      <c r="AH15" s="8">
        <v>-254878.93</v>
      </c>
      <c r="AI15" s="9"/>
      <c r="AJ15" s="8">
        <v>0</v>
      </c>
      <c r="AK15" s="9"/>
    </row>
    <row r="16" spans="1:37" ht="38.25">
      <c r="A16" s="5" t="s">
        <v>50</v>
      </c>
      <c r="B16" s="6" t="s">
        <v>32</v>
      </c>
      <c r="C16" s="5" t="s">
        <v>18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74000</v>
      </c>
      <c r="Q16" s="8">
        <v>0</v>
      </c>
      <c r="R16" s="8">
        <v>1369000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41648</v>
      </c>
      <c r="AA16" s="8">
        <v>143136.71</v>
      </c>
      <c r="AB16" s="8">
        <v>0</v>
      </c>
      <c r="AC16" s="8">
        <v>41648</v>
      </c>
      <c r="AD16" s="8">
        <v>41648</v>
      </c>
      <c r="AE16" s="8">
        <v>41648</v>
      </c>
      <c r="AF16" s="8">
        <f t="shared" si="0"/>
        <v>1225863.29</v>
      </c>
      <c r="AG16" s="9">
        <f t="shared" si="1"/>
        <v>0.10455566837107377</v>
      </c>
      <c r="AH16" s="8">
        <v>-41648</v>
      </c>
      <c r="AI16" s="9"/>
      <c r="AJ16" s="8">
        <v>0</v>
      </c>
      <c r="AK16" s="9"/>
    </row>
    <row r="17" spans="1:37" ht="79.5" customHeight="1">
      <c r="A17" s="5" t="s">
        <v>52</v>
      </c>
      <c r="B17" s="6" t="s">
        <v>38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16000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f t="shared" si="0"/>
        <v>16000</v>
      </c>
      <c r="AG17" s="9">
        <f t="shared" si="1"/>
        <v>0</v>
      </c>
      <c r="AH17" s="8"/>
      <c r="AI17" s="9"/>
      <c r="AJ17" s="8"/>
      <c r="AK17" s="9"/>
    </row>
    <row r="18" spans="1:37" ht="102" customHeight="1">
      <c r="A18" s="5" t="s">
        <v>51</v>
      </c>
      <c r="B18" s="6" t="s">
        <v>25</v>
      </c>
      <c r="C18" s="5" t="s">
        <v>19</v>
      </c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>
        <v>0</v>
      </c>
      <c r="P18" s="8">
        <v>52000</v>
      </c>
      <c r="Q18" s="8">
        <v>0</v>
      </c>
      <c r="R18" s="8">
        <v>83000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9696.24</v>
      </c>
      <c r="AA18" s="8">
        <v>18016.65</v>
      </c>
      <c r="AB18" s="8">
        <v>0</v>
      </c>
      <c r="AC18" s="8">
        <v>9696.24</v>
      </c>
      <c r="AD18" s="8">
        <v>9696.24</v>
      </c>
      <c r="AE18" s="8">
        <v>9696.24</v>
      </c>
      <c r="AF18" s="8">
        <f t="shared" si="0"/>
        <v>64983.35</v>
      </c>
      <c r="AG18" s="9">
        <f t="shared" si="1"/>
        <v>0.21706807228915664</v>
      </c>
      <c r="AH18" s="8">
        <v>-9696.24</v>
      </c>
      <c r="AI18" s="9"/>
      <c r="AJ18" s="8">
        <v>0</v>
      </c>
      <c r="AK18" s="9"/>
    </row>
    <row r="19" spans="1:37" ht="42.75" customHeight="1">
      <c r="A19" s="5" t="s">
        <v>53</v>
      </c>
      <c r="B19" s="6" t="s">
        <v>39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45000</v>
      </c>
      <c r="S19" s="8"/>
      <c r="T19" s="8"/>
      <c r="U19" s="8"/>
      <c r="V19" s="8"/>
      <c r="W19" s="8"/>
      <c r="X19" s="8"/>
      <c r="Y19" s="8"/>
      <c r="Z19" s="8"/>
      <c r="AA19" s="8">
        <v>3260.34</v>
      </c>
      <c r="AB19" s="8"/>
      <c r="AC19" s="8"/>
      <c r="AD19" s="8"/>
      <c r="AE19" s="8"/>
      <c r="AF19" s="8">
        <f t="shared" si="0"/>
        <v>41739.66</v>
      </c>
      <c r="AG19" s="9">
        <f t="shared" si="1"/>
        <v>0.072452</v>
      </c>
      <c r="AH19" s="8"/>
      <c r="AI19" s="9"/>
      <c r="AJ19" s="8"/>
      <c r="AK19" s="9"/>
    </row>
    <row r="20" spans="1:37" ht="31.5" customHeight="1">
      <c r="A20" s="5" t="s">
        <v>54</v>
      </c>
      <c r="B20" s="6" t="s">
        <v>36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46000</v>
      </c>
      <c r="S20" s="8"/>
      <c r="T20" s="8"/>
      <c r="U20" s="8"/>
      <c r="V20" s="8"/>
      <c r="W20" s="8"/>
      <c r="X20" s="8"/>
      <c r="Y20" s="8"/>
      <c r="Z20" s="8"/>
      <c r="AA20" s="8">
        <v>12151.29</v>
      </c>
      <c r="AB20" s="8"/>
      <c r="AC20" s="8"/>
      <c r="AD20" s="8"/>
      <c r="AE20" s="8"/>
      <c r="AF20" s="8">
        <f t="shared" si="0"/>
        <v>33848.71</v>
      </c>
      <c r="AG20" s="9">
        <f t="shared" si="1"/>
        <v>0.2641584782608696</v>
      </c>
      <c r="AH20" s="8"/>
      <c r="AI20" s="9"/>
      <c r="AJ20" s="8"/>
      <c r="AK20" s="9"/>
    </row>
    <row r="21" spans="1:37" ht="31.5" customHeight="1">
      <c r="A21" s="5" t="s">
        <v>55</v>
      </c>
      <c r="B21" s="6" t="s">
        <v>40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>R21-AA21</f>
        <v>0</v>
      </c>
      <c r="AG21" s="9" t="e">
        <f>AA21/R21</f>
        <v>#DIV/0!</v>
      </c>
      <c r="AH21" s="8"/>
      <c r="AI21" s="9"/>
      <c r="AJ21" s="8"/>
      <c r="AK21" s="9"/>
    </row>
    <row r="22" spans="1:37" ht="12.75">
      <c r="A22" s="27" t="s">
        <v>35</v>
      </c>
      <c r="B22" s="28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13">
        <f>SUM(R10:R21)</f>
        <v>11950000</v>
      </c>
      <c r="S22" s="13"/>
      <c r="T22" s="13"/>
      <c r="U22" s="13"/>
      <c r="V22" s="13"/>
      <c r="W22" s="13"/>
      <c r="X22" s="13"/>
      <c r="Y22" s="13"/>
      <c r="Z22" s="13"/>
      <c r="AA22" s="13">
        <f>SUM(AA10:AA21)</f>
        <v>2386344.9299999997</v>
      </c>
      <c r="AB22" s="13"/>
      <c r="AC22" s="13"/>
      <c r="AD22" s="13"/>
      <c r="AE22" s="13"/>
      <c r="AF22" s="13">
        <f>R22-AA22</f>
        <v>9563655.07</v>
      </c>
      <c r="AG22" s="14">
        <f>AA22/R22</f>
        <v>0.1996941364016736</v>
      </c>
      <c r="AH22" s="8"/>
      <c r="AI22" s="9"/>
      <c r="AJ22" s="8"/>
      <c r="AK22" s="9"/>
    </row>
    <row r="23" spans="1:37" ht="41.25" customHeight="1">
      <c r="A23" s="5" t="s">
        <v>56</v>
      </c>
      <c r="B23" s="6" t="s">
        <v>41</v>
      </c>
      <c r="C23" s="5" t="s">
        <v>20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11550000</v>
      </c>
      <c r="Q23" s="8">
        <v>0</v>
      </c>
      <c r="R23" s="8">
        <v>5341000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3300000</v>
      </c>
      <c r="AA23" s="8">
        <v>1335000</v>
      </c>
      <c r="AB23" s="8">
        <v>0</v>
      </c>
      <c r="AC23" s="8">
        <v>3300000</v>
      </c>
      <c r="AD23" s="8">
        <v>3300000</v>
      </c>
      <c r="AE23" s="8">
        <v>3300000</v>
      </c>
      <c r="AF23" s="8">
        <f t="shared" si="0"/>
        <v>4006000</v>
      </c>
      <c r="AG23" s="9">
        <f t="shared" si="1"/>
        <v>0.24995319228608875</v>
      </c>
      <c r="AH23" s="8">
        <v>-3300000</v>
      </c>
      <c r="AI23" s="9"/>
      <c r="AJ23" s="8">
        <v>0</v>
      </c>
      <c r="AK23" s="9"/>
    </row>
    <row r="24" spans="1:37" ht="39" customHeight="1">
      <c r="A24" s="5" t="s">
        <v>61</v>
      </c>
      <c r="B24" s="6" t="s">
        <v>28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200</v>
      </c>
      <c r="S24" s="8"/>
      <c r="T24" s="8"/>
      <c r="U24" s="8"/>
      <c r="V24" s="8"/>
      <c r="W24" s="8"/>
      <c r="X24" s="8"/>
      <c r="Y24" s="8"/>
      <c r="Z24" s="8"/>
      <c r="AA24" s="8">
        <v>200</v>
      </c>
      <c r="AB24" s="8"/>
      <c r="AC24" s="8"/>
      <c r="AD24" s="8"/>
      <c r="AE24" s="8"/>
      <c r="AF24" s="8">
        <f t="shared" si="0"/>
        <v>0</v>
      </c>
      <c r="AG24" s="9">
        <f t="shared" si="1"/>
        <v>1</v>
      </c>
      <c r="AH24" s="8"/>
      <c r="AI24" s="9"/>
      <c r="AJ24" s="8"/>
      <c r="AK24" s="9"/>
    </row>
    <row r="25" spans="1:37" ht="43.5" customHeight="1">
      <c r="A25" s="5" t="s">
        <v>57</v>
      </c>
      <c r="B25" s="6" t="s">
        <v>26</v>
      </c>
      <c r="C25" s="5" t="s">
        <v>21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0</v>
      </c>
      <c r="P25" s="8">
        <v>0</v>
      </c>
      <c r="Q25" s="8">
        <v>205000</v>
      </c>
      <c r="R25" s="8">
        <v>237300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124500</v>
      </c>
      <c r="AA25" s="8">
        <v>59500</v>
      </c>
      <c r="AB25" s="8">
        <v>0</v>
      </c>
      <c r="AC25" s="8">
        <v>124500</v>
      </c>
      <c r="AD25" s="8">
        <v>124500</v>
      </c>
      <c r="AE25" s="8">
        <v>124500</v>
      </c>
      <c r="AF25" s="8">
        <f t="shared" si="0"/>
        <v>177800</v>
      </c>
      <c r="AG25" s="9">
        <f t="shared" si="1"/>
        <v>0.25073746312684364</v>
      </c>
      <c r="AH25" s="8">
        <v>-124500</v>
      </c>
      <c r="AI25" s="9"/>
      <c r="AJ25" s="8">
        <v>0</v>
      </c>
      <c r="AK25" s="9"/>
    </row>
    <row r="26" spans="1:37" ht="66.75" customHeight="1">
      <c r="A26" s="5" t="s">
        <v>58</v>
      </c>
      <c r="B26" s="6" t="s">
        <v>33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300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f t="shared" si="0"/>
        <v>300</v>
      </c>
      <c r="AG26" s="9">
        <f t="shared" si="1"/>
        <v>0</v>
      </c>
      <c r="AH26" s="8"/>
      <c r="AI26" s="9"/>
      <c r="AJ26" s="8"/>
      <c r="AK26" s="9"/>
    </row>
    <row r="27" spans="1:37" ht="71.25" customHeight="1">
      <c r="A27" s="5" t="s">
        <v>59</v>
      </c>
      <c r="B27" s="6" t="s">
        <v>37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4291440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f t="shared" si="0"/>
        <v>4291440</v>
      </c>
      <c r="AG27" s="9">
        <f t="shared" si="1"/>
        <v>0</v>
      </c>
      <c r="AH27" s="8"/>
      <c r="AI27" s="9"/>
      <c r="AJ27" s="8"/>
      <c r="AK27" s="9"/>
    </row>
    <row r="28" spans="1:37" ht="33" customHeight="1">
      <c r="A28" s="5" t="s">
        <v>60</v>
      </c>
      <c r="B28" s="6" t="s">
        <v>27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36893000</v>
      </c>
      <c r="S28" s="8"/>
      <c r="T28" s="8"/>
      <c r="U28" s="8"/>
      <c r="V28" s="8"/>
      <c r="W28" s="8"/>
      <c r="X28" s="8"/>
      <c r="Y28" s="8"/>
      <c r="Z28" s="8"/>
      <c r="AA28" s="8">
        <v>8374900</v>
      </c>
      <c r="AB28" s="8"/>
      <c r="AC28" s="8"/>
      <c r="AD28" s="8"/>
      <c r="AE28" s="8"/>
      <c r="AF28" s="8">
        <f t="shared" si="0"/>
        <v>28518100</v>
      </c>
      <c r="AG28" s="9">
        <f t="shared" si="1"/>
        <v>0.22700512292304773</v>
      </c>
      <c r="AH28" s="8"/>
      <c r="AI28" s="9"/>
      <c r="AJ28" s="8"/>
      <c r="AK28" s="9"/>
    </row>
    <row r="29" spans="1:37" ht="28.5" customHeight="1">
      <c r="A29" s="22" t="s">
        <v>34</v>
      </c>
      <c r="B29" s="23"/>
      <c r="C29" s="23"/>
      <c r="D29" s="23"/>
      <c r="E29" s="23"/>
      <c r="F29" s="23"/>
      <c r="G29" s="23"/>
      <c r="H29" s="24"/>
      <c r="I29" s="10"/>
      <c r="J29" s="10"/>
      <c r="K29" s="10"/>
      <c r="L29" s="10"/>
      <c r="M29" s="10"/>
      <c r="N29" s="10"/>
      <c r="O29" s="11">
        <v>0</v>
      </c>
      <c r="P29" s="11">
        <v>16117000</v>
      </c>
      <c r="Q29" s="11">
        <v>2000000</v>
      </c>
      <c r="R29" s="13">
        <f>SUM(R22:R28)</f>
        <v>58713240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100121.18</v>
      </c>
      <c r="Z29" s="13">
        <v>5736634.84</v>
      </c>
      <c r="AA29" s="13">
        <f>SUM(AA22:AA28)</f>
        <v>12155944.93</v>
      </c>
      <c r="AB29" s="13">
        <v>100121.18</v>
      </c>
      <c r="AC29" s="13">
        <v>5736634.84</v>
      </c>
      <c r="AD29" s="13">
        <v>5636513.66</v>
      </c>
      <c r="AE29" s="13">
        <v>5636513.66</v>
      </c>
      <c r="AF29" s="13">
        <f t="shared" si="0"/>
        <v>46557295.07</v>
      </c>
      <c r="AG29" s="14">
        <f t="shared" si="1"/>
        <v>0.20703924583279681</v>
      </c>
      <c r="AH29" s="11">
        <v>-5636513.66</v>
      </c>
      <c r="AI29" s="12"/>
      <c r="AJ29" s="11">
        <v>0</v>
      </c>
      <c r="AK29" s="12"/>
    </row>
    <row r="30" spans="1:37" ht="21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6"/>
      <c r="AG30" s="26"/>
      <c r="AH30" s="1"/>
      <c r="AI30" s="1"/>
      <c r="AJ30" s="1"/>
      <c r="AK30" s="1"/>
    </row>
    <row r="31" ht="24" customHeight="1">
      <c r="A31" s="16"/>
    </row>
    <row r="32" ht="3" customHeight="1"/>
  </sheetData>
  <sheetProtection/>
  <mergeCells count="35">
    <mergeCell ref="AA1:AG1"/>
    <mergeCell ref="AA3:AG3"/>
    <mergeCell ref="AF8:AG8"/>
    <mergeCell ref="AH8:AI8"/>
    <mergeCell ref="U8:U9"/>
    <mergeCell ref="S8:S9"/>
    <mergeCell ref="T8:T9"/>
    <mergeCell ref="A2:AK2"/>
    <mergeCell ref="A4:AK4"/>
    <mergeCell ref="A5:AI5"/>
    <mergeCell ref="A6:AI6"/>
    <mergeCell ref="A7:AK7"/>
    <mergeCell ref="AJ8:AK8"/>
    <mergeCell ref="V8:V9"/>
    <mergeCell ref="W8:W9"/>
    <mergeCell ref="A30:AG30"/>
    <mergeCell ref="A22:B22"/>
    <mergeCell ref="C8:C9"/>
    <mergeCell ref="D8:D9"/>
    <mergeCell ref="E8:E9"/>
    <mergeCell ref="F8:H8"/>
    <mergeCell ref="A8:A9"/>
    <mergeCell ref="I8:K8"/>
    <mergeCell ref="N8:N9"/>
    <mergeCell ref="P8:P9"/>
    <mergeCell ref="L8:L9"/>
    <mergeCell ref="AB8:AD8"/>
    <mergeCell ref="B8:B9"/>
    <mergeCell ref="X8:X9"/>
    <mergeCell ref="A29:H29"/>
    <mergeCell ref="Q8:Q9"/>
    <mergeCell ref="R8:R9"/>
    <mergeCell ref="Y8:AA8"/>
    <mergeCell ref="O8:O9"/>
    <mergeCell ref="M8:M9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2020-03-04T06:20:22Z</cp:lastPrinted>
  <dcterms:created xsi:type="dcterms:W3CDTF">2010-05-06T05:27:42Z</dcterms:created>
  <dcterms:modified xsi:type="dcterms:W3CDTF">2020-05-18T07:00:35Z</dcterms:modified>
  <cp:category/>
  <cp:version/>
  <cp:contentType/>
  <cp:contentStatus/>
</cp:coreProperties>
</file>